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555" yWindow="15" windowWidth="9615" windowHeight="7515"/>
  </bookViews>
  <sheets>
    <sheet name="Final" sheetId="1" r:id="rId1"/>
  </sheets>
  <calcPr calcId="144525"/>
</workbook>
</file>

<file path=xl/calcChain.xml><?xml version="1.0" encoding="utf-8"?>
<calcChain xmlns="http://schemas.openxmlformats.org/spreadsheetml/2006/main">
  <c r="H67" i="1" l="1"/>
  <c r="H68" i="1" s="1"/>
  <c r="E67" i="1"/>
  <c r="E68" i="1" s="1"/>
  <c r="F67" i="1"/>
  <c r="F68" i="1" s="1"/>
  <c r="G67" i="1"/>
  <c r="G68" i="1" s="1"/>
  <c r="I67" i="1"/>
  <c r="I68" i="1" s="1"/>
  <c r="J67" i="1"/>
  <c r="J68" i="1" s="1"/>
  <c r="K67" i="1"/>
  <c r="K68" i="1" s="1"/>
  <c r="L67" i="1"/>
  <c r="L68" i="1" s="1"/>
  <c r="D67" i="1"/>
  <c r="D68" i="1" s="1"/>
  <c r="L69" i="1" l="1"/>
  <c r="K69" i="1"/>
  <c r="J69" i="1"/>
  <c r="I69" i="1"/>
  <c r="H69" i="1" l="1"/>
  <c r="G69" i="1"/>
  <c r="F69" i="1"/>
  <c r="E69" i="1"/>
  <c r="D69" i="1"/>
  <c r="E72" i="1" l="1"/>
  <c r="F72" i="1"/>
  <c r="D72" i="1"/>
  <c r="G72" i="1"/>
  <c r="G73" i="1" l="1"/>
  <c r="G74" i="1" l="1"/>
  <c r="F73" i="1"/>
  <c r="D73" i="1"/>
  <c r="E73" i="1"/>
  <c r="F74" i="1" l="1"/>
  <c r="E74" i="1"/>
  <c r="D74" i="1" l="1"/>
</calcChain>
</file>

<file path=xl/sharedStrings.xml><?xml version="1.0" encoding="utf-8"?>
<sst xmlns="http://schemas.openxmlformats.org/spreadsheetml/2006/main" count="84" uniqueCount="80">
  <si>
    <t>Student Name</t>
  </si>
  <si>
    <t>A1</t>
  </si>
  <si>
    <t>A2</t>
  </si>
  <si>
    <t>CO1</t>
  </si>
  <si>
    <t>CO2</t>
  </si>
  <si>
    <t>CO4</t>
  </si>
  <si>
    <t>CO3</t>
  </si>
  <si>
    <t>Course exit</t>
  </si>
  <si>
    <t>No. of students with &gt; = 40% marks</t>
  </si>
  <si>
    <t>Percentage of students with &gt; = 40% marks</t>
  </si>
  <si>
    <t>Achievement on 3 point scale</t>
  </si>
  <si>
    <t>CO through InDirect Assessment (=1*course exit survey)</t>
  </si>
  <si>
    <t>Final CO achievement (=0.8 * direct assessment + 0.2*indirect assessment)</t>
  </si>
  <si>
    <t>Sr.</t>
  </si>
  <si>
    <t>Name of the Student</t>
  </si>
  <si>
    <t>PR</t>
  </si>
  <si>
    <t>Oral</t>
  </si>
  <si>
    <t>Assignment</t>
  </si>
  <si>
    <t>Faculty - Dr. Arun Rane</t>
  </si>
  <si>
    <t>Roll No.</t>
  </si>
  <si>
    <t>CO through Direct Assessment (=0.4*Assignment +0.6* university result)</t>
  </si>
  <si>
    <t>CO Calculation - Lab</t>
  </si>
  <si>
    <t xml:space="preserve"> Samyak Bobde</t>
  </si>
  <si>
    <t xml:space="preserve"> Olaf Passanha</t>
  </si>
  <si>
    <t xml:space="preserve"> Aniket Rayte</t>
  </si>
  <si>
    <t xml:space="preserve"> Yash Vijay Band</t>
  </si>
  <si>
    <t xml:space="preserve"> Ranen Fernandes</t>
  </si>
  <si>
    <t xml:space="preserve"> Shubham Sambhaji Jadhav</t>
  </si>
  <si>
    <t xml:space="preserve"> Siddhant Vitthal Jatale</t>
  </si>
  <si>
    <t xml:space="preserve"> Hasnain Ismail Khan</t>
  </si>
  <si>
    <t xml:space="preserve"> Vailanka Fleur Louis</t>
  </si>
  <si>
    <t xml:space="preserve"> Rhutika Manohar Mahadik </t>
  </si>
  <si>
    <t xml:space="preserve"> Amogh Vinodan Manikoth</t>
  </si>
  <si>
    <t xml:space="preserve"> Advait Bhushan Marde</t>
  </si>
  <si>
    <t xml:space="preserve"> Upkar Nadar</t>
  </si>
  <si>
    <t xml:space="preserve"> Sahil Siddharth Nikalje</t>
  </si>
  <si>
    <t xml:space="preserve"> Vishal Sanjay Pagar</t>
  </si>
  <si>
    <t xml:space="preserve"> Omkar Arun Parab</t>
  </si>
  <si>
    <t xml:space="preserve"> Harsh Dilip Pattani</t>
  </si>
  <si>
    <t xml:space="preserve"> Sanskriti Sachin Sabban</t>
  </si>
  <si>
    <t xml:space="preserve"> Anmol Ashok Kumar Sharma</t>
  </si>
  <si>
    <t xml:space="preserve"> Dhiraj Pralhad Shewale</t>
  </si>
  <si>
    <t xml:space="preserve"> Madhvendra Amit Singh</t>
  </si>
  <si>
    <t xml:space="preserve"> Dimple Kunwar M. Solanki</t>
  </si>
  <si>
    <t xml:space="preserve"> Pranav Sachin Tandale</t>
  </si>
  <si>
    <t>Ahirwar Shanikumar Bhimraj</t>
  </si>
  <si>
    <t>Ali Aadil Akbar</t>
  </si>
  <si>
    <t>Durgavle Prashil Mukund</t>
  </si>
  <si>
    <t>Gandhi Umang Suhas</t>
  </si>
  <si>
    <t>Indulkar Vivek Sanjay</t>
  </si>
  <si>
    <t>Isame Hrishikesh Sanjay</t>
  </si>
  <si>
    <t>Khan Ahsaan Ayub</t>
  </si>
  <si>
    <t>Khan Salman Firoz</t>
  </si>
  <si>
    <t>Khedekar Prathmesh Pradeep</t>
  </si>
  <si>
    <t>Konar Arumugam Sudalaimani</t>
  </si>
  <si>
    <t>Lobo Joel Joachim</t>
  </si>
  <si>
    <t>Machado Samson Joachim</t>
  </si>
  <si>
    <t>Machado Sheldon Simon</t>
  </si>
  <si>
    <t>Manjalkar Vishal Manohar</t>
  </si>
  <si>
    <t>Mistry Abhishek Jaywant</t>
  </si>
  <si>
    <t>Mukri Yahya Nisar</t>
  </si>
  <si>
    <t>Naik Rushikesh Shailesh</t>
  </si>
  <si>
    <t>Panchal Ashish Vinodkumar</t>
  </si>
  <si>
    <t>Panchal Nirav Dinesh</t>
  </si>
  <si>
    <t>Paradkar Rugved Surendra</t>
  </si>
  <si>
    <t>Parmar Dhruv Manish</t>
  </si>
  <si>
    <t>Patel Wasimuddin Neejamuddin</t>
  </si>
  <si>
    <t>Pawar Omkar Sanjay</t>
  </si>
  <si>
    <t>Pol Sonia Mahendra</t>
  </si>
  <si>
    <t>Rane Hemanshu Ashok</t>
  </si>
  <si>
    <t>Shaikh Aadil Ziaulhaq</t>
  </si>
  <si>
    <t>Shetkar Deepen Vilas</t>
  </si>
  <si>
    <t>Shetty Aakash Avinash</t>
  </si>
  <si>
    <t>Talgaonkar Shivam Sandeep</t>
  </si>
  <si>
    <t>Tembulkar Dhruv Salil</t>
  </si>
  <si>
    <t>Uke Manthan Ratnakar</t>
  </si>
  <si>
    <t>Vanis Sumedh Prafull</t>
  </si>
  <si>
    <t>E1</t>
  </si>
  <si>
    <t>E2</t>
  </si>
  <si>
    <t>CAE July 2022 to Dec 2022 Sem VII Prod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</si>
</sst>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33CC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4" xfId="0" applyFont="1" applyFill="1" applyBorder="1" applyAlignment="1"/>
    <xf numFmtId="0" fontId="10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2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workbookViewId="0">
      <selection activeCell="O9" sqref="O9"/>
    </sheetView>
  </sheetViews>
  <sheetFormatPr defaultColWidth="9.140625" defaultRowHeight="15" x14ac:dyDescent="0.25"/>
  <cols>
    <col min="1" max="1" width="3.140625" style="1" customWidth="1"/>
    <col min="2" max="2" width="9.140625" style="2"/>
    <col min="3" max="3" width="21.140625" style="2" customWidth="1"/>
    <col min="4" max="12" width="4.42578125" style="2" customWidth="1"/>
    <col min="13" max="16384" width="9.140625" style="2"/>
  </cols>
  <sheetData>
    <row r="1" spans="1:12" ht="26.1" customHeight="1" x14ac:dyDescent="0.45">
      <c r="A1" s="17" t="s">
        <v>21</v>
      </c>
    </row>
    <row r="2" spans="1:12" ht="18" customHeight="1" x14ac:dyDescent="0.35">
      <c r="A2" s="18" t="s">
        <v>79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1"/>
    </row>
    <row r="3" spans="1:12" ht="14.45" x14ac:dyDescent="0.35">
      <c r="B3" s="3"/>
    </row>
    <row r="4" spans="1:12" ht="26.25" x14ac:dyDescent="0.25">
      <c r="A4" s="4"/>
      <c r="B4" s="4"/>
      <c r="C4" s="4" t="s">
        <v>18</v>
      </c>
      <c r="D4" s="31" t="s">
        <v>17</v>
      </c>
      <c r="E4" s="32"/>
      <c r="F4" s="32"/>
      <c r="G4" s="33"/>
      <c r="H4" s="14" t="s">
        <v>16</v>
      </c>
      <c r="I4" s="28" t="s">
        <v>7</v>
      </c>
      <c r="J4" s="29"/>
      <c r="K4" s="29"/>
      <c r="L4" s="30"/>
    </row>
    <row r="5" spans="1:12" ht="26.25" x14ac:dyDescent="0.25">
      <c r="A5" s="6"/>
      <c r="B5" s="6"/>
      <c r="C5" s="6" t="s">
        <v>0</v>
      </c>
      <c r="D5" s="6" t="s">
        <v>1</v>
      </c>
      <c r="E5" s="6" t="s">
        <v>2</v>
      </c>
      <c r="F5" s="6" t="s">
        <v>77</v>
      </c>
      <c r="G5" s="6" t="s">
        <v>78</v>
      </c>
      <c r="H5" s="6" t="s">
        <v>15</v>
      </c>
      <c r="I5" s="6" t="s">
        <v>3</v>
      </c>
      <c r="J5" s="6" t="s">
        <v>4</v>
      </c>
      <c r="K5" s="6" t="s">
        <v>6</v>
      </c>
      <c r="L5" s="6" t="s">
        <v>5</v>
      </c>
    </row>
    <row r="6" spans="1:12" ht="14.45" x14ac:dyDescent="0.35">
      <c r="A6" s="7" t="s">
        <v>13</v>
      </c>
      <c r="B6" s="7" t="s">
        <v>19</v>
      </c>
      <c r="C6" s="7" t="s">
        <v>14</v>
      </c>
      <c r="D6" s="8">
        <v>10</v>
      </c>
      <c r="E6" s="8">
        <v>10</v>
      </c>
      <c r="F6" s="8">
        <v>10</v>
      </c>
      <c r="G6" s="8">
        <v>10</v>
      </c>
      <c r="H6" s="6">
        <v>25</v>
      </c>
      <c r="I6" s="8">
        <v>10</v>
      </c>
      <c r="J6" s="8">
        <v>10</v>
      </c>
      <c r="K6" s="8">
        <v>10</v>
      </c>
      <c r="L6" s="8">
        <v>10</v>
      </c>
    </row>
    <row r="7" spans="1:12" ht="14.45" customHeight="1" x14ac:dyDescent="0.25">
      <c r="A7" s="16">
        <v>1</v>
      </c>
      <c r="B7" s="22">
        <v>8494</v>
      </c>
      <c r="C7" s="23" t="s">
        <v>22</v>
      </c>
      <c r="D7" s="22"/>
      <c r="E7" s="24"/>
      <c r="F7" s="24"/>
      <c r="G7" s="24"/>
      <c r="H7" s="15"/>
      <c r="I7" s="34">
        <v>4</v>
      </c>
      <c r="J7" s="34">
        <v>4</v>
      </c>
      <c r="K7" s="34">
        <v>4</v>
      </c>
      <c r="L7" s="34">
        <v>4</v>
      </c>
    </row>
    <row r="8" spans="1:12" ht="14.45" customHeight="1" x14ac:dyDescent="0.25">
      <c r="A8" s="16">
        <v>2</v>
      </c>
      <c r="B8" s="22">
        <v>8519</v>
      </c>
      <c r="C8" s="23" t="s">
        <v>23</v>
      </c>
      <c r="D8" s="22"/>
      <c r="E8" s="24"/>
      <c r="F8" s="24"/>
      <c r="G8" s="24"/>
      <c r="H8" s="15"/>
      <c r="I8" s="34">
        <v>3</v>
      </c>
      <c r="J8" s="34">
        <v>2</v>
      </c>
      <c r="K8" s="34">
        <v>1</v>
      </c>
      <c r="L8" s="34">
        <v>2</v>
      </c>
    </row>
    <row r="9" spans="1:12" ht="14.45" customHeight="1" x14ac:dyDescent="0.25">
      <c r="A9" s="16">
        <v>3</v>
      </c>
      <c r="B9" s="22">
        <v>8525</v>
      </c>
      <c r="C9" s="23" t="s">
        <v>24</v>
      </c>
      <c r="D9" s="22"/>
      <c r="E9" s="24"/>
      <c r="F9" s="24"/>
      <c r="G9" s="27"/>
      <c r="H9" s="15"/>
      <c r="I9" s="34">
        <v>3</v>
      </c>
      <c r="J9" s="34">
        <v>3</v>
      </c>
      <c r="K9" s="34">
        <v>3</v>
      </c>
      <c r="L9" s="34">
        <v>3</v>
      </c>
    </row>
    <row r="10" spans="1:12" ht="14.45" customHeight="1" x14ac:dyDescent="0.25">
      <c r="A10" s="16">
        <v>4</v>
      </c>
      <c r="B10" s="22">
        <v>8775</v>
      </c>
      <c r="C10" s="23" t="s">
        <v>25</v>
      </c>
      <c r="D10" s="22"/>
      <c r="E10" s="24"/>
      <c r="F10" s="24"/>
      <c r="G10" s="24"/>
      <c r="H10" s="15"/>
      <c r="I10" s="34">
        <v>3</v>
      </c>
      <c r="J10" s="34">
        <v>4</v>
      </c>
      <c r="K10" s="34">
        <v>3</v>
      </c>
      <c r="L10" s="34">
        <v>5</v>
      </c>
    </row>
    <row r="11" spans="1:12" ht="14.45" customHeight="1" x14ac:dyDescent="0.25">
      <c r="A11" s="16">
        <v>5</v>
      </c>
      <c r="B11" s="22">
        <v>8777</v>
      </c>
      <c r="C11" s="23" t="s">
        <v>26</v>
      </c>
      <c r="D11" s="22"/>
      <c r="E11" s="24"/>
      <c r="F11" s="24"/>
      <c r="G11" s="24"/>
      <c r="H11" s="15"/>
      <c r="I11" s="34">
        <v>3</v>
      </c>
      <c r="J11" s="34">
        <v>3</v>
      </c>
      <c r="K11" s="34">
        <v>4</v>
      </c>
      <c r="L11" s="34">
        <v>3</v>
      </c>
    </row>
    <row r="12" spans="1:12" ht="14.45" customHeight="1" x14ac:dyDescent="0.25">
      <c r="A12" s="16">
        <v>6</v>
      </c>
      <c r="B12" s="22">
        <v>8778</v>
      </c>
      <c r="C12" s="23" t="s">
        <v>27</v>
      </c>
      <c r="D12" s="22"/>
      <c r="E12" s="24"/>
      <c r="F12" s="24"/>
      <c r="G12" s="24"/>
      <c r="H12" s="15"/>
      <c r="I12" s="34">
        <v>4</v>
      </c>
      <c r="J12" s="34">
        <v>4</v>
      </c>
      <c r="K12" s="34">
        <v>4</v>
      </c>
      <c r="L12" s="34">
        <v>4</v>
      </c>
    </row>
    <row r="13" spans="1:12" ht="14.45" customHeight="1" x14ac:dyDescent="0.25">
      <c r="A13" s="16">
        <v>7</v>
      </c>
      <c r="B13" s="22">
        <v>8779</v>
      </c>
      <c r="C13" s="23" t="s">
        <v>28</v>
      </c>
      <c r="D13" s="22"/>
      <c r="E13" s="24"/>
      <c r="F13" s="24"/>
      <c r="G13" s="24"/>
      <c r="H13" s="15"/>
      <c r="I13" s="34">
        <v>3</v>
      </c>
      <c r="J13" s="34">
        <v>2</v>
      </c>
      <c r="K13" s="34">
        <v>1</v>
      </c>
      <c r="L13" s="34">
        <v>2</v>
      </c>
    </row>
    <row r="14" spans="1:12" ht="14.45" customHeight="1" x14ac:dyDescent="0.25">
      <c r="A14" s="16">
        <v>8</v>
      </c>
      <c r="B14" s="22">
        <v>8780</v>
      </c>
      <c r="C14" s="23" t="s">
        <v>29</v>
      </c>
      <c r="D14" s="22"/>
      <c r="E14" s="24"/>
      <c r="F14" s="24"/>
      <c r="G14" s="24"/>
      <c r="H14" s="15"/>
      <c r="I14" s="34">
        <v>3</v>
      </c>
      <c r="J14" s="34">
        <v>3</v>
      </c>
      <c r="K14" s="34">
        <v>3</v>
      </c>
      <c r="L14" s="34">
        <v>3</v>
      </c>
    </row>
    <row r="15" spans="1:12" ht="14.45" customHeight="1" x14ac:dyDescent="0.25">
      <c r="A15" s="16">
        <v>9</v>
      </c>
      <c r="B15" s="22">
        <v>8781</v>
      </c>
      <c r="C15" s="23" t="s">
        <v>30</v>
      </c>
      <c r="D15" s="22"/>
      <c r="E15" s="24"/>
      <c r="F15" s="24"/>
      <c r="G15" s="24"/>
      <c r="H15" s="15"/>
      <c r="I15" s="34">
        <v>3</v>
      </c>
      <c r="J15" s="34">
        <v>4</v>
      </c>
      <c r="K15" s="34">
        <v>3</v>
      </c>
      <c r="L15" s="34">
        <v>5</v>
      </c>
    </row>
    <row r="16" spans="1:12" ht="14.45" customHeight="1" x14ac:dyDescent="0.25">
      <c r="A16" s="16">
        <v>10</v>
      </c>
      <c r="B16" s="22">
        <v>8782</v>
      </c>
      <c r="C16" s="23" t="s">
        <v>31</v>
      </c>
      <c r="D16" s="22"/>
      <c r="E16" s="24"/>
      <c r="F16" s="24"/>
      <c r="G16" s="24"/>
      <c r="H16" s="15"/>
      <c r="I16" s="34">
        <v>4</v>
      </c>
      <c r="J16" s="34">
        <v>5</v>
      </c>
      <c r="K16" s="34">
        <v>4</v>
      </c>
      <c r="L16" s="34">
        <v>5</v>
      </c>
    </row>
    <row r="17" spans="1:12" ht="14.45" customHeight="1" x14ac:dyDescent="0.25">
      <c r="A17" s="16">
        <v>11</v>
      </c>
      <c r="B17" s="22">
        <v>8783</v>
      </c>
      <c r="C17" s="23" t="s">
        <v>32</v>
      </c>
      <c r="D17" s="22"/>
      <c r="E17" s="24"/>
      <c r="F17" s="24"/>
      <c r="G17" s="24"/>
      <c r="H17" s="15"/>
      <c r="I17" s="34">
        <v>5</v>
      </c>
      <c r="J17" s="34">
        <v>4</v>
      </c>
      <c r="K17" s="34">
        <v>4</v>
      </c>
      <c r="L17" s="34">
        <v>5</v>
      </c>
    </row>
    <row r="18" spans="1:12" ht="14.45" customHeight="1" x14ac:dyDescent="0.25">
      <c r="A18" s="16">
        <v>12</v>
      </c>
      <c r="B18" s="22">
        <v>8784</v>
      </c>
      <c r="C18" s="23" t="s">
        <v>33</v>
      </c>
      <c r="D18" s="22"/>
      <c r="E18" s="24"/>
      <c r="F18" s="24"/>
      <c r="G18" s="24"/>
      <c r="H18" s="15"/>
      <c r="I18" s="34">
        <v>4</v>
      </c>
      <c r="J18" s="34">
        <v>3</v>
      </c>
      <c r="K18" s="34">
        <v>2</v>
      </c>
      <c r="L18" s="34">
        <v>2</v>
      </c>
    </row>
    <row r="19" spans="1:12" ht="14.45" customHeight="1" x14ac:dyDescent="0.25">
      <c r="A19" s="16">
        <v>13</v>
      </c>
      <c r="B19" s="22">
        <v>8785</v>
      </c>
      <c r="C19" s="23" t="s">
        <v>34</v>
      </c>
      <c r="D19" s="22"/>
      <c r="E19" s="24"/>
      <c r="F19" s="24"/>
      <c r="G19" s="24"/>
      <c r="H19" s="15"/>
      <c r="I19" s="34">
        <v>4</v>
      </c>
      <c r="J19" s="34">
        <v>4</v>
      </c>
      <c r="K19" s="34">
        <v>3</v>
      </c>
      <c r="L19" s="34">
        <v>4</v>
      </c>
    </row>
    <row r="20" spans="1:12" ht="14.45" customHeight="1" x14ac:dyDescent="0.25">
      <c r="A20" s="16">
        <v>14</v>
      </c>
      <c r="B20" s="22">
        <v>8786</v>
      </c>
      <c r="C20" s="23" t="s">
        <v>35</v>
      </c>
      <c r="D20" s="22"/>
      <c r="E20" s="24"/>
      <c r="F20" s="24"/>
      <c r="G20" s="24"/>
      <c r="H20" s="15"/>
      <c r="I20" s="34">
        <v>2</v>
      </c>
      <c r="J20" s="34">
        <v>3</v>
      </c>
      <c r="K20" s="34">
        <v>3</v>
      </c>
      <c r="L20" s="34">
        <v>4</v>
      </c>
    </row>
    <row r="21" spans="1:12" ht="14.45" customHeight="1" x14ac:dyDescent="0.25">
      <c r="A21" s="16">
        <v>15</v>
      </c>
      <c r="B21" s="22">
        <v>8787</v>
      </c>
      <c r="C21" s="23" t="s">
        <v>36</v>
      </c>
      <c r="D21" s="22"/>
      <c r="E21" s="24"/>
      <c r="F21" s="24"/>
      <c r="G21" s="24"/>
      <c r="H21" s="15"/>
      <c r="I21" s="34">
        <v>4</v>
      </c>
      <c r="J21" s="34">
        <v>4</v>
      </c>
      <c r="K21" s="34">
        <v>4</v>
      </c>
      <c r="L21" s="34">
        <v>4</v>
      </c>
    </row>
    <row r="22" spans="1:12" ht="14.45" customHeight="1" x14ac:dyDescent="0.25">
      <c r="A22" s="16">
        <v>16</v>
      </c>
      <c r="B22" s="22">
        <v>8788</v>
      </c>
      <c r="C22" s="23" t="s">
        <v>37</v>
      </c>
      <c r="D22" s="22"/>
      <c r="E22" s="24"/>
      <c r="F22" s="24"/>
      <c r="G22" s="24"/>
      <c r="H22" s="15"/>
      <c r="I22" s="34">
        <v>4</v>
      </c>
      <c r="J22" s="34">
        <v>5</v>
      </c>
      <c r="K22" s="34">
        <v>5</v>
      </c>
      <c r="L22" s="34">
        <v>5</v>
      </c>
    </row>
    <row r="23" spans="1:12" ht="14.45" customHeight="1" x14ac:dyDescent="0.25">
      <c r="A23" s="16">
        <v>17</v>
      </c>
      <c r="B23" s="22">
        <v>8789</v>
      </c>
      <c r="C23" s="23" t="s">
        <v>38</v>
      </c>
      <c r="D23" s="22"/>
      <c r="E23" s="24"/>
      <c r="F23" s="24"/>
      <c r="G23" s="24"/>
      <c r="H23" s="15"/>
      <c r="I23" s="34">
        <v>3</v>
      </c>
      <c r="J23" s="34">
        <v>3</v>
      </c>
      <c r="K23" s="34">
        <v>4</v>
      </c>
      <c r="L23" s="34">
        <v>3</v>
      </c>
    </row>
    <row r="24" spans="1:12" ht="14.45" customHeight="1" x14ac:dyDescent="0.25">
      <c r="A24" s="16">
        <v>18</v>
      </c>
      <c r="B24" s="22">
        <v>8790</v>
      </c>
      <c r="C24" s="23" t="s">
        <v>39</v>
      </c>
      <c r="D24" s="22"/>
      <c r="E24" s="24"/>
      <c r="F24" s="24"/>
      <c r="G24" s="24"/>
      <c r="H24" s="15"/>
      <c r="I24" s="34">
        <v>3</v>
      </c>
      <c r="J24" s="34">
        <v>3</v>
      </c>
      <c r="K24" s="34">
        <v>3</v>
      </c>
      <c r="L24" s="34">
        <v>3</v>
      </c>
    </row>
    <row r="25" spans="1:12" ht="14.45" customHeight="1" x14ac:dyDescent="0.25">
      <c r="A25" s="16">
        <v>19</v>
      </c>
      <c r="B25" s="22">
        <v>8791</v>
      </c>
      <c r="C25" s="23" t="s">
        <v>40</v>
      </c>
      <c r="D25" s="22"/>
      <c r="E25" s="24"/>
      <c r="F25" s="24"/>
      <c r="G25" s="24"/>
      <c r="H25" s="15"/>
      <c r="I25" s="34">
        <v>4</v>
      </c>
      <c r="J25" s="34">
        <v>3</v>
      </c>
      <c r="K25" s="34">
        <v>5</v>
      </c>
      <c r="L25" s="34">
        <v>4</v>
      </c>
    </row>
    <row r="26" spans="1:12" ht="14.45" customHeight="1" x14ac:dyDescent="0.25">
      <c r="A26" s="16">
        <v>20</v>
      </c>
      <c r="B26" s="22">
        <v>8792</v>
      </c>
      <c r="C26" s="23" t="s">
        <v>41</v>
      </c>
      <c r="D26" s="22"/>
      <c r="E26" s="24"/>
      <c r="F26" s="24"/>
      <c r="G26" s="24"/>
      <c r="H26" s="15"/>
      <c r="I26" s="34">
        <v>4</v>
      </c>
      <c r="J26" s="34">
        <v>3</v>
      </c>
      <c r="K26" s="34">
        <v>3</v>
      </c>
      <c r="L26" s="34">
        <v>5</v>
      </c>
    </row>
    <row r="27" spans="1:12" ht="14.45" customHeight="1" x14ac:dyDescent="0.25">
      <c r="A27" s="16">
        <v>21</v>
      </c>
      <c r="B27" s="22">
        <v>8793</v>
      </c>
      <c r="C27" s="23" t="s">
        <v>42</v>
      </c>
      <c r="D27" s="22"/>
      <c r="E27" s="24"/>
      <c r="F27" s="24"/>
      <c r="G27" s="24"/>
      <c r="H27" s="15"/>
      <c r="I27" s="34">
        <v>3</v>
      </c>
      <c r="J27" s="34">
        <v>3</v>
      </c>
      <c r="K27" s="34">
        <v>4</v>
      </c>
      <c r="L27" s="34">
        <v>3</v>
      </c>
    </row>
    <row r="28" spans="1:12" ht="14.45" customHeight="1" x14ac:dyDescent="0.25">
      <c r="A28" s="16">
        <v>22</v>
      </c>
      <c r="B28" s="22">
        <v>8794</v>
      </c>
      <c r="C28" s="23" t="s">
        <v>43</v>
      </c>
      <c r="D28" s="22"/>
      <c r="E28" s="24"/>
      <c r="F28" s="24"/>
      <c r="G28" s="24"/>
      <c r="H28" s="15"/>
      <c r="I28" s="34">
        <v>2</v>
      </c>
      <c r="J28" s="34">
        <v>3</v>
      </c>
      <c r="K28" s="34">
        <v>2</v>
      </c>
      <c r="L28" s="34">
        <v>3</v>
      </c>
    </row>
    <row r="29" spans="1:12" ht="14.45" customHeight="1" x14ac:dyDescent="0.25">
      <c r="A29" s="16">
        <v>23</v>
      </c>
      <c r="B29" s="22">
        <v>8795</v>
      </c>
      <c r="C29" s="23" t="s">
        <v>44</v>
      </c>
      <c r="D29" s="22"/>
      <c r="E29" s="24"/>
      <c r="F29" s="24"/>
      <c r="G29" s="24"/>
      <c r="H29" s="15"/>
      <c r="I29" s="34">
        <v>5</v>
      </c>
      <c r="J29" s="34">
        <v>5</v>
      </c>
      <c r="K29" s="34">
        <v>5</v>
      </c>
      <c r="L29" s="34">
        <v>5</v>
      </c>
    </row>
    <row r="30" spans="1:12" ht="14.45" customHeight="1" x14ac:dyDescent="0.25">
      <c r="A30" s="16">
        <v>24</v>
      </c>
      <c r="B30" s="22">
        <v>9035</v>
      </c>
      <c r="C30" s="23" t="s">
        <v>45</v>
      </c>
      <c r="D30" s="25"/>
      <c r="E30" s="25"/>
      <c r="F30" s="25"/>
      <c r="G30" s="25"/>
      <c r="H30" s="15"/>
      <c r="I30" s="34">
        <v>4</v>
      </c>
      <c r="J30" s="34">
        <v>4</v>
      </c>
      <c r="K30" s="34">
        <v>4</v>
      </c>
      <c r="L30" s="34">
        <v>4</v>
      </c>
    </row>
    <row r="31" spans="1:12" ht="14.45" customHeight="1" x14ac:dyDescent="0.25">
      <c r="A31" s="16">
        <v>25</v>
      </c>
      <c r="B31" s="22">
        <v>9036</v>
      </c>
      <c r="C31" s="23" t="s">
        <v>46</v>
      </c>
      <c r="D31" s="25"/>
      <c r="E31" s="25"/>
      <c r="F31" s="25"/>
      <c r="G31" s="25"/>
      <c r="H31" s="15"/>
      <c r="I31" s="34">
        <v>5</v>
      </c>
      <c r="J31" s="34">
        <v>5</v>
      </c>
      <c r="K31" s="34">
        <v>4</v>
      </c>
      <c r="L31" s="34">
        <v>5</v>
      </c>
    </row>
    <row r="32" spans="1:12" ht="14.45" customHeight="1" x14ac:dyDescent="0.25">
      <c r="A32" s="16">
        <v>26</v>
      </c>
      <c r="B32" s="22">
        <v>9037</v>
      </c>
      <c r="C32" s="23" t="s">
        <v>47</v>
      </c>
      <c r="D32" s="25"/>
      <c r="E32" s="25"/>
      <c r="F32" s="25"/>
      <c r="G32" s="25"/>
      <c r="H32" s="15"/>
      <c r="I32" s="34">
        <v>4</v>
      </c>
      <c r="J32" s="34">
        <v>5</v>
      </c>
      <c r="K32" s="34">
        <v>4</v>
      </c>
      <c r="L32" s="34">
        <v>5</v>
      </c>
    </row>
    <row r="33" spans="1:12" ht="14.45" customHeight="1" x14ac:dyDescent="0.25">
      <c r="A33" s="16">
        <v>27</v>
      </c>
      <c r="B33" s="22">
        <v>9038</v>
      </c>
      <c r="C33" s="23" t="s">
        <v>48</v>
      </c>
      <c r="D33" s="25"/>
      <c r="E33" s="25"/>
      <c r="F33" s="25"/>
      <c r="G33" s="25"/>
      <c r="H33" s="15"/>
      <c r="I33" s="34">
        <v>5</v>
      </c>
      <c r="J33" s="34">
        <v>5</v>
      </c>
      <c r="K33" s="34">
        <v>5</v>
      </c>
      <c r="L33" s="34">
        <v>5</v>
      </c>
    </row>
    <row r="34" spans="1:12" ht="14.45" customHeight="1" x14ac:dyDescent="0.25">
      <c r="A34" s="16">
        <v>28</v>
      </c>
      <c r="B34" s="22">
        <v>9039</v>
      </c>
      <c r="C34" s="23" t="s">
        <v>49</v>
      </c>
      <c r="D34" s="25"/>
      <c r="E34" s="25"/>
      <c r="F34" s="25"/>
      <c r="G34" s="25"/>
      <c r="H34" s="15"/>
      <c r="I34" s="34">
        <v>4</v>
      </c>
      <c r="J34" s="34">
        <v>4</v>
      </c>
      <c r="K34" s="34">
        <v>3</v>
      </c>
      <c r="L34" s="34">
        <v>5</v>
      </c>
    </row>
    <row r="35" spans="1:12" ht="14.45" customHeight="1" x14ac:dyDescent="0.25">
      <c r="A35" s="16">
        <v>29</v>
      </c>
      <c r="B35" s="22">
        <v>9040</v>
      </c>
      <c r="C35" s="23" t="s">
        <v>50</v>
      </c>
      <c r="D35" s="25"/>
      <c r="E35" s="25"/>
      <c r="F35" s="25"/>
      <c r="G35" s="25"/>
      <c r="H35" s="15"/>
      <c r="I35" s="34">
        <v>2</v>
      </c>
      <c r="J35" s="34">
        <v>2</v>
      </c>
      <c r="K35" s="34">
        <v>1</v>
      </c>
      <c r="L35" s="34">
        <v>1</v>
      </c>
    </row>
    <row r="36" spans="1:12" ht="14.45" customHeight="1" x14ac:dyDescent="0.25">
      <c r="A36" s="16">
        <v>30</v>
      </c>
      <c r="B36" s="22">
        <v>9041</v>
      </c>
      <c r="C36" s="23" t="s">
        <v>51</v>
      </c>
      <c r="D36" s="25"/>
      <c r="E36" s="25"/>
      <c r="F36" s="25"/>
      <c r="G36" s="25"/>
      <c r="H36" s="15"/>
      <c r="I36" s="34">
        <v>5</v>
      </c>
      <c r="J36" s="34">
        <v>5</v>
      </c>
      <c r="K36" s="34">
        <v>4</v>
      </c>
      <c r="L36" s="34">
        <v>5</v>
      </c>
    </row>
    <row r="37" spans="1:12" ht="14.45" customHeight="1" x14ac:dyDescent="0.25">
      <c r="A37" s="16">
        <v>31</v>
      </c>
      <c r="B37" s="22">
        <v>9042</v>
      </c>
      <c r="C37" s="23" t="s">
        <v>52</v>
      </c>
      <c r="D37" s="25"/>
      <c r="E37" s="25"/>
      <c r="F37" s="25"/>
      <c r="G37" s="25"/>
      <c r="H37" s="15"/>
      <c r="I37" s="34">
        <v>3</v>
      </c>
      <c r="J37" s="34">
        <v>3</v>
      </c>
      <c r="K37" s="34">
        <v>3</v>
      </c>
      <c r="L37" s="34">
        <v>3</v>
      </c>
    </row>
    <row r="38" spans="1:12" ht="14.45" customHeight="1" x14ac:dyDescent="0.25">
      <c r="A38" s="16">
        <v>32</v>
      </c>
      <c r="B38" s="22">
        <v>9043</v>
      </c>
      <c r="C38" s="23" t="s">
        <v>53</v>
      </c>
      <c r="D38" s="25"/>
      <c r="E38" s="25"/>
      <c r="F38" s="25"/>
      <c r="G38" s="25"/>
      <c r="H38" s="15"/>
      <c r="I38" s="34">
        <v>4</v>
      </c>
      <c r="J38" s="34">
        <v>4</v>
      </c>
      <c r="K38" s="34">
        <v>3</v>
      </c>
      <c r="L38" s="34">
        <v>4</v>
      </c>
    </row>
    <row r="39" spans="1:12" ht="14.45" customHeight="1" x14ac:dyDescent="0.25">
      <c r="A39" s="16">
        <v>33</v>
      </c>
      <c r="B39" s="22">
        <v>9044</v>
      </c>
      <c r="C39" s="23" t="s">
        <v>54</v>
      </c>
      <c r="D39" s="25"/>
      <c r="E39" s="25"/>
      <c r="F39" s="25"/>
      <c r="G39" s="25"/>
      <c r="H39" s="15"/>
      <c r="I39" s="34">
        <v>4</v>
      </c>
      <c r="J39" s="34">
        <v>4</v>
      </c>
      <c r="K39" s="34">
        <v>3</v>
      </c>
      <c r="L39" s="34">
        <v>4</v>
      </c>
    </row>
    <row r="40" spans="1:12" ht="14.45" customHeight="1" x14ac:dyDescent="0.25">
      <c r="A40" s="16">
        <v>34</v>
      </c>
      <c r="B40" s="22">
        <v>9045</v>
      </c>
      <c r="C40" s="23" t="s">
        <v>55</v>
      </c>
      <c r="D40" s="25"/>
      <c r="E40" s="25"/>
      <c r="F40" s="25"/>
      <c r="G40" s="25"/>
      <c r="H40" s="15"/>
      <c r="I40" s="34">
        <v>4</v>
      </c>
      <c r="J40" s="34">
        <v>3</v>
      </c>
      <c r="K40" s="34">
        <v>3</v>
      </c>
      <c r="L40" s="34">
        <v>4</v>
      </c>
    </row>
    <row r="41" spans="1:12" ht="14.45" customHeight="1" x14ac:dyDescent="0.25">
      <c r="A41" s="16">
        <v>35</v>
      </c>
      <c r="B41" s="22">
        <v>9046</v>
      </c>
      <c r="C41" s="23" t="s">
        <v>56</v>
      </c>
      <c r="D41" s="25"/>
      <c r="E41" s="25"/>
      <c r="F41" s="25"/>
      <c r="G41" s="25"/>
      <c r="H41" s="15"/>
      <c r="I41" s="34">
        <v>5</v>
      </c>
      <c r="J41" s="34">
        <v>5</v>
      </c>
      <c r="K41" s="34">
        <v>5</v>
      </c>
      <c r="L41" s="34">
        <v>5</v>
      </c>
    </row>
    <row r="42" spans="1:12" ht="14.45" customHeight="1" x14ac:dyDescent="0.25">
      <c r="A42" s="16">
        <v>36</v>
      </c>
      <c r="B42" s="22">
        <v>9047</v>
      </c>
      <c r="C42" s="23" t="s">
        <v>57</v>
      </c>
      <c r="D42" s="25"/>
      <c r="E42" s="25"/>
      <c r="F42" s="25"/>
      <c r="G42" s="25"/>
      <c r="H42" s="15"/>
      <c r="I42" s="34">
        <v>5</v>
      </c>
      <c r="J42" s="34">
        <v>5</v>
      </c>
      <c r="K42" s="34">
        <v>5</v>
      </c>
      <c r="L42" s="34">
        <v>5</v>
      </c>
    </row>
    <row r="43" spans="1:12" ht="14.45" customHeight="1" x14ac:dyDescent="0.25">
      <c r="A43" s="16">
        <v>37</v>
      </c>
      <c r="B43" s="22">
        <v>9048</v>
      </c>
      <c r="C43" s="23" t="s">
        <v>58</v>
      </c>
      <c r="D43" s="25"/>
      <c r="E43" s="25"/>
      <c r="F43" s="25"/>
      <c r="G43" s="25"/>
      <c r="H43" s="15"/>
      <c r="I43" s="34">
        <v>3</v>
      </c>
      <c r="J43" s="34">
        <v>2</v>
      </c>
      <c r="K43" s="34">
        <v>3</v>
      </c>
      <c r="L43" s="34">
        <v>4</v>
      </c>
    </row>
    <row r="44" spans="1:12" ht="14.45" customHeight="1" x14ac:dyDescent="0.25">
      <c r="A44" s="16">
        <v>38</v>
      </c>
      <c r="B44" s="22">
        <v>9049</v>
      </c>
      <c r="C44" s="23" t="s">
        <v>59</v>
      </c>
      <c r="D44" s="25"/>
      <c r="E44" s="25"/>
      <c r="F44" s="25"/>
      <c r="G44" s="25"/>
      <c r="H44" s="15"/>
      <c r="I44" s="34">
        <v>4</v>
      </c>
      <c r="J44" s="34">
        <v>4</v>
      </c>
      <c r="K44" s="34">
        <v>3</v>
      </c>
      <c r="L44" s="34">
        <v>4</v>
      </c>
    </row>
    <row r="45" spans="1:12" ht="14.45" customHeight="1" x14ac:dyDescent="0.25">
      <c r="A45" s="16">
        <v>39</v>
      </c>
      <c r="B45" s="22">
        <v>9050</v>
      </c>
      <c r="C45" s="23" t="s">
        <v>60</v>
      </c>
      <c r="D45" s="26"/>
      <c r="E45" s="25"/>
      <c r="F45" s="25"/>
      <c r="G45" s="25"/>
      <c r="H45" s="15"/>
      <c r="I45" s="34">
        <v>3</v>
      </c>
      <c r="J45" s="34">
        <v>3</v>
      </c>
      <c r="K45" s="34">
        <v>4</v>
      </c>
      <c r="L45" s="34">
        <v>3</v>
      </c>
    </row>
    <row r="46" spans="1:12" ht="14.45" customHeight="1" x14ac:dyDescent="0.25">
      <c r="A46" s="16">
        <v>40</v>
      </c>
      <c r="B46" s="22">
        <v>9051</v>
      </c>
      <c r="C46" s="23" t="s">
        <v>61</v>
      </c>
      <c r="D46" s="25"/>
      <c r="E46" s="25"/>
      <c r="F46" s="25"/>
      <c r="G46" s="25"/>
      <c r="H46" s="15"/>
      <c r="I46" s="34">
        <v>4</v>
      </c>
      <c r="J46" s="34">
        <v>3</v>
      </c>
      <c r="K46" s="34">
        <v>3</v>
      </c>
      <c r="L46" s="34">
        <v>4</v>
      </c>
    </row>
    <row r="47" spans="1:12" ht="14.45" customHeight="1" x14ac:dyDescent="0.25">
      <c r="A47" s="16">
        <v>41</v>
      </c>
      <c r="B47" s="22">
        <v>9052</v>
      </c>
      <c r="C47" s="23" t="s">
        <v>62</v>
      </c>
      <c r="D47" s="25"/>
      <c r="E47" s="25"/>
      <c r="F47" s="25"/>
      <c r="G47" s="25"/>
      <c r="H47" s="15"/>
      <c r="I47" s="34">
        <v>4</v>
      </c>
      <c r="J47" s="34">
        <v>3</v>
      </c>
      <c r="K47" s="34">
        <v>5</v>
      </c>
      <c r="L47" s="34">
        <v>4</v>
      </c>
    </row>
    <row r="48" spans="1:12" ht="14.45" customHeight="1" x14ac:dyDescent="0.25">
      <c r="A48" s="16">
        <v>42</v>
      </c>
      <c r="B48" s="22">
        <v>9053</v>
      </c>
      <c r="C48" s="23" t="s">
        <v>63</v>
      </c>
      <c r="D48" s="25"/>
      <c r="E48" s="25"/>
      <c r="F48" s="25"/>
      <c r="G48" s="25"/>
      <c r="H48" s="15"/>
      <c r="I48" s="34">
        <v>4</v>
      </c>
      <c r="J48" s="34">
        <v>3</v>
      </c>
      <c r="K48" s="34">
        <v>3</v>
      </c>
      <c r="L48" s="34">
        <v>5</v>
      </c>
    </row>
    <row r="49" spans="1:12" ht="14.45" customHeight="1" x14ac:dyDescent="0.25">
      <c r="A49" s="16">
        <v>43</v>
      </c>
      <c r="B49" s="22">
        <v>9054</v>
      </c>
      <c r="C49" s="23" t="s">
        <v>64</v>
      </c>
      <c r="D49" s="25"/>
      <c r="E49" s="25"/>
      <c r="F49" s="25"/>
      <c r="G49" s="25"/>
      <c r="H49" s="15"/>
      <c r="I49" s="34">
        <v>3</v>
      </c>
      <c r="J49" s="34">
        <v>3</v>
      </c>
      <c r="K49" s="34">
        <v>4</v>
      </c>
      <c r="L49" s="34">
        <v>3</v>
      </c>
    </row>
    <row r="50" spans="1:12" ht="14.45" customHeight="1" x14ac:dyDescent="0.25">
      <c r="A50" s="16">
        <v>44</v>
      </c>
      <c r="B50" s="22">
        <v>9055</v>
      </c>
      <c r="C50" s="23" t="s">
        <v>65</v>
      </c>
      <c r="D50" s="25"/>
      <c r="E50" s="25"/>
      <c r="F50" s="25"/>
      <c r="G50" s="25"/>
      <c r="H50" s="15"/>
      <c r="I50" s="34">
        <v>2</v>
      </c>
      <c r="J50" s="34">
        <v>3</v>
      </c>
      <c r="K50" s="34">
        <v>2</v>
      </c>
      <c r="L50" s="34">
        <v>3</v>
      </c>
    </row>
    <row r="51" spans="1:12" ht="14.45" customHeight="1" x14ac:dyDescent="0.25">
      <c r="A51" s="16">
        <v>19</v>
      </c>
      <c r="B51" s="22">
        <v>9056</v>
      </c>
      <c r="C51" s="23" t="s">
        <v>66</v>
      </c>
      <c r="D51" s="25"/>
      <c r="E51" s="25"/>
      <c r="F51" s="25"/>
      <c r="G51" s="25"/>
      <c r="H51" s="15"/>
      <c r="I51" s="34">
        <v>5</v>
      </c>
      <c r="J51" s="34">
        <v>5</v>
      </c>
      <c r="K51" s="34">
        <v>5</v>
      </c>
      <c r="L51" s="34">
        <v>5</v>
      </c>
    </row>
    <row r="52" spans="1:12" ht="14.45" customHeight="1" x14ac:dyDescent="0.25">
      <c r="A52" s="16">
        <v>46</v>
      </c>
      <c r="B52" s="22">
        <v>9057</v>
      </c>
      <c r="C52" s="23" t="s">
        <v>67</v>
      </c>
      <c r="D52" s="25"/>
      <c r="E52" s="25"/>
      <c r="F52" s="25"/>
      <c r="G52" s="25"/>
      <c r="H52" s="15"/>
      <c r="I52" s="34">
        <v>4</v>
      </c>
      <c r="J52" s="34">
        <v>4</v>
      </c>
      <c r="K52" s="34">
        <v>4</v>
      </c>
      <c r="L52" s="34">
        <v>4</v>
      </c>
    </row>
    <row r="53" spans="1:12" ht="14.45" customHeight="1" x14ac:dyDescent="0.25">
      <c r="A53" s="16">
        <v>47</v>
      </c>
      <c r="B53" s="22">
        <v>9058</v>
      </c>
      <c r="C53" s="23" t="s">
        <v>68</v>
      </c>
      <c r="D53" s="25"/>
      <c r="E53" s="25"/>
      <c r="F53" s="25"/>
      <c r="G53" s="25"/>
      <c r="H53" s="15"/>
      <c r="I53" s="34">
        <v>5</v>
      </c>
      <c r="J53" s="34">
        <v>5</v>
      </c>
      <c r="K53" s="34">
        <v>4</v>
      </c>
      <c r="L53" s="34">
        <v>5</v>
      </c>
    </row>
    <row r="54" spans="1:12" ht="14.45" customHeight="1" x14ac:dyDescent="0.25">
      <c r="A54" s="16">
        <v>48</v>
      </c>
      <c r="B54" s="22">
        <v>9059</v>
      </c>
      <c r="C54" s="23" t="s">
        <v>69</v>
      </c>
      <c r="D54" s="25"/>
      <c r="E54" s="25"/>
      <c r="F54" s="25"/>
      <c r="G54" s="25"/>
      <c r="H54" s="15"/>
      <c r="I54" s="34">
        <v>4</v>
      </c>
      <c r="J54" s="34">
        <v>5</v>
      </c>
      <c r="K54" s="34">
        <v>4</v>
      </c>
      <c r="L54" s="34">
        <v>5</v>
      </c>
    </row>
    <row r="55" spans="1:12" ht="14.45" customHeight="1" x14ac:dyDescent="0.25">
      <c r="A55" s="16">
        <v>49</v>
      </c>
      <c r="B55" s="22">
        <v>9060</v>
      </c>
      <c r="C55" s="23" t="s">
        <v>70</v>
      </c>
      <c r="D55" s="25"/>
      <c r="E55" s="25"/>
      <c r="F55" s="25"/>
      <c r="G55" s="25"/>
      <c r="H55" s="15"/>
      <c r="I55" s="34">
        <v>5</v>
      </c>
      <c r="J55" s="34">
        <v>5</v>
      </c>
      <c r="K55" s="34">
        <v>5</v>
      </c>
      <c r="L55" s="34">
        <v>5</v>
      </c>
    </row>
    <row r="56" spans="1:12" ht="14.45" customHeight="1" x14ac:dyDescent="0.25">
      <c r="A56" s="16">
        <v>50</v>
      </c>
      <c r="B56" s="22">
        <v>9061</v>
      </c>
      <c r="C56" s="23" t="s">
        <v>71</v>
      </c>
      <c r="D56" s="25"/>
      <c r="E56" s="25"/>
      <c r="F56" s="25"/>
      <c r="G56" s="25"/>
      <c r="H56" s="15"/>
      <c r="I56" s="34">
        <v>4</v>
      </c>
      <c r="J56" s="34">
        <v>4</v>
      </c>
      <c r="K56" s="34">
        <v>3</v>
      </c>
      <c r="L56" s="34">
        <v>5</v>
      </c>
    </row>
    <row r="57" spans="1:12" ht="14.45" customHeight="1" x14ac:dyDescent="0.25">
      <c r="A57" s="16">
        <v>51</v>
      </c>
      <c r="B57" s="22">
        <v>9062</v>
      </c>
      <c r="C57" s="23" t="s">
        <v>72</v>
      </c>
      <c r="D57" s="25"/>
      <c r="E57" s="25"/>
      <c r="F57" s="25"/>
      <c r="G57" s="25"/>
      <c r="H57" s="15"/>
      <c r="I57" s="34">
        <v>2</v>
      </c>
      <c r="J57" s="34">
        <v>2</v>
      </c>
      <c r="K57" s="34">
        <v>1</v>
      </c>
      <c r="L57" s="34">
        <v>1</v>
      </c>
    </row>
    <row r="58" spans="1:12" ht="14.45" customHeight="1" x14ac:dyDescent="0.25">
      <c r="A58" s="16">
        <v>52</v>
      </c>
      <c r="B58" s="22">
        <v>9063</v>
      </c>
      <c r="C58" s="23" t="s">
        <v>73</v>
      </c>
      <c r="D58" s="25"/>
      <c r="E58" s="25"/>
      <c r="F58" s="25"/>
      <c r="G58" s="25"/>
      <c r="H58" s="15"/>
      <c r="I58" s="34">
        <v>5</v>
      </c>
      <c r="J58" s="34">
        <v>5</v>
      </c>
      <c r="K58" s="34">
        <v>4</v>
      </c>
      <c r="L58" s="34">
        <v>5</v>
      </c>
    </row>
    <row r="59" spans="1:12" ht="14.45" customHeight="1" x14ac:dyDescent="0.25">
      <c r="A59" s="16">
        <v>53</v>
      </c>
      <c r="B59" s="22">
        <v>9064</v>
      </c>
      <c r="C59" s="23" t="s">
        <v>74</v>
      </c>
      <c r="D59" s="25"/>
      <c r="E59" s="25"/>
      <c r="F59" s="25"/>
      <c r="G59" s="25"/>
      <c r="H59" s="15"/>
      <c r="I59" s="34">
        <v>3</v>
      </c>
      <c r="J59" s="34">
        <v>3</v>
      </c>
      <c r="K59" s="34">
        <v>3</v>
      </c>
      <c r="L59" s="34">
        <v>3</v>
      </c>
    </row>
    <row r="60" spans="1:12" ht="14.45" customHeight="1" x14ac:dyDescent="0.25">
      <c r="A60" s="16">
        <v>19</v>
      </c>
      <c r="B60" s="22">
        <v>9065</v>
      </c>
      <c r="C60" s="23" t="s">
        <v>75</v>
      </c>
      <c r="D60" s="25"/>
      <c r="E60" s="25"/>
      <c r="F60" s="25"/>
      <c r="G60" s="25"/>
      <c r="H60" s="15"/>
      <c r="I60" s="34">
        <v>4</v>
      </c>
      <c r="J60" s="34">
        <v>4</v>
      </c>
      <c r="K60" s="34">
        <v>3</v>
      </c>
      <c r="L60" s="34">
        <v>4</v>
      </c>
    </row>
    <row r="61" spans="1:12" ht="14.45" customHeight="1" x14ac:dyDescent="0.25">
      <c r="A61" s="16">
        <v>55</v>
      </c>
      <c r="B61" s="22">
        <v>9066</v>
      </c>
      <c r="C61" s="23" t="s">
        <v>76</v>
      </c>
      <c r="D61" s="25"/>
      <c r="E61" s="25"/>
      <c r="F61" s="25"/>
      <c r="G61" s="25"/>
      <c r="H61" s="15"/>
      <c r="I61" s="34">
        <v>4</v>
      </c>
      <c r="J61" s="34">
        <v>4</v>
      </c>
      <c r="K61" s="34">
        <v>3</v>
      </c>
      <c r="L61" s="34">
        <v>4</v>
      </c>
    </row>
    <row r="67" spans="2:12" x14ac:dyDescent="0.25">
      <c r="B67" s="9" t="s">
        <v>8</v>
      </c>
      <c r="C67" s="9"/>
      <c r="D67" s="5">
        <f>COUNTIF(D7:D61,"&gt;=4")</f>
        <v>0</v>
      </c>
      <c r="E67" s="5">
        <f>COUNTIF(E7:E61,"&gt;=4")</f>
        <v>0</v>
      </c>
      <c r="F67" s="5">
        <f>COUNTIF(F7:F61,"&gt;=4")</f>
        <v>0</v>
      </c>
      <c r="G67" s="5">
        <f>COUNTIF(G7:G61,"&gt;=4")</f>
        <v>0</v>
      </c>
      <c r="H67" s="5">
        <f>COUNTIF(H7:H61,"&gt;=10")</f>
        <v>0</v>
      </c>
      <c r="I67" s="5">
        <f>COUNTIF(I7:I61,"&gt;=4")</f>
        <v>35</v>
      </c>
      <c r="J67" s="5">
        <f>COUNTIF(J7:J61,"&gt;=4")</f>
        <v>30</v>
      </c>
      <c r="K67" s="5">
        <f>COUNTIF(K7:K61,"&gt;=4")</f>
        <v>27</v>
      </c>
      <c r="L67" s="5">
        <f>COUNTIF(L7:L61,"&gt;=4")</f>
        <v>38</v>
      </c>
    </row>
    <row r="68" spans="2:12" x14ac:dyDescent="0.25">
      <c r="B68" s="9" t="s">
        <v>9</v>
      </c>
      <c r="C68" s="9"/>
      <c r="D68" s="10">
        <f t="shared" ref="D68:L68" si="0">D67/55*100</f>
        <v>0</v>
      </c>
      <c r="E68" s="10">
        <f t="shared" si="0"/>
        <v>0</v>
      </c>
      <c r="F68" s="10">
        <f t="shared" si="0"/>
        <v>0</v>
      </c>
      <c r="G68" s="10">
        <f t="shared" si="0"/>
        <v>0</v>
      </c>
      <c r="H68" s="10">
        <f t="shared" si="0"/>
        <v>0</v>
      </c>
      <c r="I68" s="10">
        <f t="shared" si="0"/>
        <v>63.636363636363633</v>
      </c>
      <c r="J68" s="10">
        <f t="shared" si="0"/>
        <v>54.54545454545454</v>
      </c>
      <c r="K68" s="10">
        <f t="shared" si="0"/>
        <v>49.090909090909093</v>
      </c>
      <c r="L68" s="10">
        <f t="shared" si="0"/>
        <v>69.090909090909093</v>
      </c>
    </row>
    <row r="69" spans="2:12" x14ac:dyDescent="0.25">
      <c r="B69" s="9" t="s">
        <v>10</v>
      </c>
      <c r="C69" s="9"/>
      <c r="D69" s="10">
        <f>IF(D68&gt;80,3,IF(D68&gt;70,2,IF(D68&gt;60,1,0)))</f>
        <v>0</v>
      </c>
      <c r="E69" s="10">
        <f>IF(E68&gt;80,3,IF(E68&gt;70,2,IF(E68&gt;60,1,0)))</f>
        <v>0</v>
      </c>
      <c r="F69" s="10">
        <f>IF(F68&gt;80,3,IF(F68&gt;70,2,IF(F68&gt;60,1,0)))</f>
        <v>0</v>
      </c>
      <c r="G69" s="10">
        <f>IF(G68&gt;80,3,IF(G68&gt;70,2,IF(G68&gt;60,1,0)))</f>
        <v>0</v>
      </c>
      <c r="H69" s="11">
        <f t="shared" ref="H69" si="1">IF(H68&gt;80,3,IF(H68&gt;70,2,IF(H68&gt;60,1,0)))</f>
        <v>0</v>
      </c>
      <c r="I69" s="11">
        <f t="shared" ref="I69:L69" si="2">IF(I68&gt;80,3,IF(I68&gt;70,2,IF(I68&gt;60,1,0)))</f>
        <v>1</v>
      </c>
      <c r="J69" s="11">
        <f t="shared" si="2"/>
        <v>0</v>
      </c>
      <c r="K69" s="11">
        <f t="shared" si="2"/>
        <v>0</v>
      </c>
      <c r="L69" s="11">
        <f t="shared" si="2"/>
        <v>1</v>
      </c>
    </row>
    <row r="70" spans="2:12" x14ac:dyDescent="0.25">
      <c r="B70" s="12"/>
      <c r="C70" s="13"/>
      <c r="D70" s="13"/>
      <c r="E70" s="13"/>
      <c r="F70" s="12"/>
      <c r="G70" s="12"/>
      <c r="H70" s="12"/>
      <c r="I70" s="12"/>
      <c r="J70" s="12"/>
      <c r="K70" s="12"/>
      <c r="L70" s="12"/>
    </row>
    <row r="71" spans="2:12" x14ac:dyDescent="0.25">
      <c r="B71" s="12"/>
      <c r="C71" s="13"/>
      <c r="D71" s="10" t="s">
        <v>3</v>
      </c>
      <c r="E71" s="10" t="s">
        <v>4</v>
      </c>
      <c r="F71" s="11" t="s">
        <v>6</v>
      </c>
      <c r="G71" s="11" t="s">
        <v>5</v>
      </c>
      <c r="H71" s="12"/>
      <c r="I71" s="12"/>
      <c r="J71" s="12"/>
      <c r="K71" s="12"/>
      <c r="L71" s="12"/>
    </row>
    <row r="72" spans="2:12" x14ac:dyDescent="0.25">
      <c r="B72" s="9" t="s">
        <v>20</v>
      </c>
      <c r="C72" s="9"/>
      <c r="D72" s="10">
        <f>0.6*H69+0.4*D69</f>
        <v>0</v>
      </c>
      <c r="E72" s="10">
        <f>0.6*H69+0.4*E69</f>
        <v>0</v>
      </c>
      <c r="F72" s="10">
        <f>0.6*H69+0.4*F69</f>
        <v>0</v>
      </c>
      <c r="G72" s="10">
        <f>0.6*H69+0.4*G69</f>
        <v>0</v>
      </c>
      <c r="H72" s="12"/>
      <c r="I72" s="12"/>
      <c r="J72" s="12"/>
      <c r="K72" s="12"/>
      <c r="L72" s="12"/>
    </row>
    <row r="73" spans="2:12" x14ac:dyDescent="0.25">
      <c r="B73" s="9" t="s">
        <v>11</v>
      </c>
      <c r="C73" s="9"/>
      <c r="D73" s="10">
        <f>I69</f>
        <v>1</v>
      </c>
      <c r="E73" s="10">
        <f>J69</f>
        <v>0</v>
      </c>
      <c r="F73" s="11">
        <f>K69</f>
        <v>0</v>
      </c>
      <c r="G73" s="11">
        <f>L69</f>
        <v>1</v>
      </c>
      <c r="H73" s="12"/>
      <c r="I73" s="12"/>
      <c r="J73" s="12"/>
      <c r="K73" s="12"/>
      <c r="L73" s="12"/>
    </row>
    <row r="74" spans="2:12" x14ac:dyDescent="0.25">
      <c r="B74" s="9" t="s">
        <v>12</v>
      </c>
      <c r="C74" s="9"/>
      <c r="D74" s="10">
        <f>0.8*D72+0.2*D73</f>
        <v>0.2</v>
      </c>
      <c r="E74" s="10">
        <f t="shared" ref="E74:G74" si="3">0.8*E72+0.2*E73</f>
        <v>0</v>
      </c>
      <c r="F74" s="11">
        <f t="shared" si="3"/>
        <v>0</v>
      </c>
      <c r="G74" s="11">
        <f t="shared" si="3"/>
        <v>0.2</v>
      </c>
      <c r="H74" s="12"/>
      <c r="I74" s="12"/>
      <c r="J74" s="12"/>
      <c r="K74" s="12"/>
      <c r="L74" s="12"/>
    </row>
  </sheetData>
  <mergeCells count="2">
    <mergeCell ref="I4:L4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2021-03-08T14:08:18Z</cp:lastPrinted>
  <dcterms:created xsi:type="dcterms:W3CDTF">2018-05-10T09:46:05Z</dcterms:created>
  <dcterms:modified xsi:type="dcterms:W3CDTF">2022-10-20T09:50:33Z</dcterms:modified>
</cp:coreProperties>
</file>